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62913"/>
  <fileRecoveryPr autoRecover="0"/>
</workbook>
</file>

<file path=xl/calcChain.xml><?xml version="1.0" encoding="utf-8"?>
<calcChain xmlns="http://schemas.openxmlformats.org/spreadsheetml/2006/main">
  <c r="H46" i="4"/>
  <c r="H43"/>
  <c r="H42"/>
  <c r="H41"/>
  <c r="H38"/>
  <c r="H37"/>
  <c r="H36"/>
  <c r="H35"/>
  <c r="H34"/>
  <c r="H33"/>
  <c r="H32"/>
  <c r="H31"/>
  <c r="H30"/>
  <c r="H29"/>
  <c r="H28"/>
  <c r="H27"/>
  <c r="H45"/>
  <c r="E46"/>
  <c r="E45" s="1"/>
  <c r="E43"/>
  <c r="E42"/>
  <c r="E41"/>
  <c r="E38"/>
  <c r="E37"/>
  <c r="E36"/>
  <c r="E35"/>
  <c r="E34"/>
  <c r="E33"/>
  <c r="E32"/>
  <c r="E31"/>
  <c r="E30"/>
  <c r="E29"/>
  <c r="E28"/>
  <c r="E27"/>
  <c r="G45"/>
  <c r="G40"/>
  <c r="G26"/>
  <c r="F45"/>
  <c r="F40"/>
  <c r="F26"/>
  <c r="D45"/>
  <c r="D40"/>
  <c r="D26"/>
  <c r="C45"/>
  <c r="C40"/>
  <c r="C26"/>
  <c r="H19"/>
  <c r="H18"/>
  <c r="H17"/>
  <c r="H16"/>
  <c r="H15"/>
  <c r="H14"/>
  <c r="H13"/>
  <c r="H12"/>
  <c r="H11"/>
  <c r="H10"/>
  <c r="H9"/>
  <c r="H8"/>
  <c r="H7"/>
  <c r="H6"/>
  <c r="E20"/>
  <c r="H5"/>
  <c r="G21"/>
  <c r="F21"/>
  <c r="E19"/>
  <c r="E18"/>
  <c r="E17"/>
  <c r="E16"/>
  <c r="E15"/>
  <c r="E14"/>
  <c r="E13"/>
  <c r="E12"/>
  <c r="E11"/>
  <c r="E10"/>
  <c r="E9"/>
  <c r="E8"/>
  <c r="E7"/>
  <c r="E6"/>
  <c r="E5"/>
  <c r="D21"/>
  <c r="C21"/>
  <c r="C48" l="1"/>
  <c r="G48"/>
  <c r="F48"/>
  <c r="D48"/>
  <c r="H26"/>
  <c r="H21"/>
  <c r="E21"/>
  <c r="H40"/>
  <c r="E40"/>
  <c r="E26"/>
  <c r="H48" l="1"/>
  <c r="E48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<sst xmlns="http://schemas.openxmlformats.org/spreadsheetml/2006/main" count="68" uniqueCount="35">
  <si>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</si>
  <si>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</si>
  <si>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</si>
  <si>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</si>
  <si>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</si>
  <si>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</si>
  <si>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</si>
  <si>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</si>
  <si>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</si>
  <si>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</si>
  <si>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</si>
  <si>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</si>
  <si>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</si>
  <si>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</si>
  <si>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</si>
  <si>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</si>
  <si>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</si>
  <si>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</si>
  <si>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</si>
  <si>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</si>
  <si>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</si>
  <si>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</si>
  <si>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</si>
  <si>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</si>
  <si>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</si>
  <si>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</si>
  <si>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</si>
  <si>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</si>
  <si>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</si>
  <si>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</si>
  <si>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</si>
  <si>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</si>
  <si>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</si>
  <si>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</si>
  <si>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MUNICIPIO SAN FELIPE
ESTADO ANALÍTICO DE INGRESOS
DEL 1 DE ENERO AL 30 DE SEPTIEMBRE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</si>
</sst>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53</xdr:row>
      <xdr:rowOff>57150</xdr:rowOff>
    </xdr:from>
    <xdr:to>
      <xdr:col>6</xdr:col>
      <xdr:colOff>262852</xdr:colOff>
      <xdr:row>55</xdr:row>
      <xdr:rowOff>125083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152525" y="8877300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showGridLines="0" tabSelected="1" topLeftCell="A37" zoomScaleNormal="100" workbookViewId="0">
      <selection activeCell="H55" sqref="H55"/>
    </sheetView>
  </sheetViews>
  <sheetFormatPr baseColWidth="10" defaultRowHeight="11.25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>
      <c r="A5" s="2" t="s">
        <v>0</v>
      </c>
      <c r="C5" s="30">
        <v>15172703.42</v>
      </c>
      <c r="D5" s="30">
        <v>760548.97</v>
      </c>
      <c r="E5" s="30">
        <f>C5+D5</f>
        <v>15933252.390000001</v>
      </c>
      <c r="F5" s="30">
        <v>16513533.939999999</v>
      </c>
      <c r="G5" s="30">
        <v>16513533.939999999</v>
      </c>
      <c r="H5" s="30">
        <f>G5-C5</f>
        <v>1340830.5199999996</v>
      </c>
    </row>
    <row r="6" spans="1:8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>
      <c r="A8" s="2" t="s">
        <v>3</v>
      </c>
      <c r="C8" s="31">
        <v>3092405.33</v>
      </c>
      <c r="D8" s="31">
        <v>2683406.5</v>
      </c>
      <c r="E8" s="31">
        <f t="shared" si="0"/>
        <v>5775811.8300000001</v>
      </c>
      <c r="F8" s="31">
        <v>6105803.2599999998</v>
      </c>
      <c r="G8" s="31">
        <v>6105803.2599999998</v>
      </c>
      <c r="H8" s="31">
        <f t="shared" si="1"/>
        <v>3013397.9299999997</v>
      </c>
    </row>
    <row r="9" spans="1:8">
      <c r="A9" s="2" t="s">
        <v>4</v>
      </c>
      <c r="C9" s="31">
        <v>7005200.21</v>
      </c>
      <c r="D9" s="31">
        <v>1004057.32</v>
      </c>
      <c r="E9" s="31">
        <f t="shared" si="0"/>
        <v>8009257.5300000003</v>
      </c>
      <c r="F9" s="31">
        <v>9558373.9000000004</v>
      </c>
      <c r="G9" s="31">
        <v>9348373.9000000004</v>
      </c>
      <c r="H9" s="31">
        <f t="shared" si="1"/>
        <v>2343173.6900000004</v>
      </c>
    </row>
    <row r="10" spans="1:8">
      <c r="A10" s="4">
        <v>51</v>
      </c>
      <c r="B10" s="5" t="s">
        <v>5</v>
      </c>
      <c r="C10" s="31">
        <v>5510609.96</v>
      </c>
      <c r="D10" s="31">
        <v>2498647.5699999998</v>
      </c>
      <c r="E10" s="31">
        <f t="shared" si="0"/>
        <v>8009257.5299999993</v>
      </c>
      <c r="F10" s="31">
        <v>9558373.9000000004</v>
      </c>
      <c r="G10" s="31">
        <v>9348373.9000000004</v>
      </c>
      <c r="H10" s="31">
        <f t="shared" si="1"/>
        <v>3837763.9400000004</v>
      </c>
    </row>
    <row r="11" spans="1:8">
      <c r="A11" s="4">
        <v>52</v>
      </c>
      <c r="B11" s="5" t="s">
        <v>6</v>
      </c>
      <c r="C11" s="31">
        <v>1494590.25</v>
      </c>
      <c r="D11" s="31">
        <v>-1494590.25</v>
      </c>
      <c r="E11" s="31">
        <f t="shared" si="0"/>
        <v>0</v>
      </c>
      <c r="F11" s="31">
        <v>0</v>
      </c>
      <c r="G11" s="31">
        <v>0</v>
      </c>
      <c r="H11" s="31">
        <f t="shared" si="1"/>
        <v>-1494590.25</v>
      </c>
    </row>
    <row r="12" spans="1:8">
      <c r="A12" s="2" t="s">
        <v>7</v>
      </c>
      <c r="C12" s="31">
        <v>2933846.08</v>
      </c>
      <c r="D12" s="31">
        <v>-683297.38</v>
      </c>
      <c r="E12" s="31">
        <f t="shared" si="0"/>
        <v>2250548.7000000002</v>
      </c>
      <c r="F12" s="31">
        <v>2494495.0299999998</v>
      </c>
      <c r="G12" s="31">
        <v>2494495.0299999998</v>
      </c>
      <c r="H12" s="31">
        <f t="shared" si="1"/>
        <v>-439351.05000000028</v>
      </c>
    </row>
    <row r="13" spans="1:8">
      <c r="A13" s="4">
        <v>61</v>
      </c>
      <c r="B13" s="5" t="s">
        <v>5</v>
      </c>
      <c r="C13" s="31">
        <v>2933846.08</v>
      </c>
      <c r="D13" s="31">
        <v>-683297.38</v>
      </c>
      <c r="E13" s="31">
        <f t="shared" si="0"/>
        <v>2250548.7000000002</v>
      </c>
      <c r="F13" s="31">
        <v>2494495.0299999998</v>
      </c>
      <c r="G13" s="31">
        <v>2494495.0299999998</v>
      </c>
      <c r="H13" s="31">
        <f t="shared" si="1"/>
        <v>-439351.05000000028</v>
      </c>
    </row>
    <row r="14" spans="1:8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>
      <c r="A17" s="2" t="s">
        <v>9</v>
      </c>
      <c r="C17" s="31">
        <v>332744197.70999998</v>
      </c>
      <c r="D17" s="31">
        <v>39729372.07</v>
      </c>
      <c r="E17" s="31">
        <f t="shared" si="0"/>
        <v>372473569.77999997</v>
      </c>
      <c r="F17" s="31">
        <v>287430234.56</v>
      </c>
      <c r="G17" s="31">
        <v>287430234.56</v>
      </c>
      <c r="H17" s="31">
        <f t="shared" si="1"/>
        <v>-45313963.149999976</v>
      </c>
    </row>
    <row r="18" spans="1:8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1">
        <f t="shared" si="1"/>
        <v>0</v>
      </c>
    </row>
    <row r="19" spans="1:8">
      <c r="A19" s="2" t="s">
        <v>10</v>
      </c>
      <c r="C19" s="31">
        <v>7900046.4900000002</v>
      </c>
      <c r="D19" s="31">
        <v>111671387.62</v>
      </c>
      <c r="E19" s="31">
        <f t="shared" si="0"/>
        <v>119571434.11</v>
      </c>
      <c r="F19" s="31">
        <v>118445594.73</v>
      </c>
      <c r="G19" s="31">
        <v>118445594.73</v>
      </c>
      <c r="H19" s="31">
        <f t="shared" si="1"/>
        <v>110545548.24000001</v>
      </c>
    </row>
    <row r="20" spans="1:8">
      <c r="C20" s="20"/>
      <c r="D20" s="20"/>
      <c r="E20" s="20">
        <f t="shared" si="0"/>
        <v>0</v>
      </c>
      <c r="F20" s="20"/>
      <c r="G20" s="20"/>
      <c r="H20" s="20"/>
    </row>
    <row r="21" spans="1:8">
      <c r="A21" s="11"/>
      <c r="B21" s="12" t="s">
        <v>21</v>
      </c>
      <c r="C21" s="32">
        <f t="shared" ref="C21:H21" si="2">SUM(C5:C9)+C12+SUM(C16:C19)</f>
        <v>368848399.24000001</v>
      </c>
      <c r="D21" s="32">
        <f t="shared" si="2"/>
        <v>155165475.09999999</v>
      </c>
      <c r="E21" s="32">
        <f t="shared" si="2"/>
        <v>524013874.33999997</v>
      </c>
      <c r="F21" s="32">
        <f t="shared" si="2"/>
        <v>440548035.42000002</v>
      </c>
      <c r="G21" s="32">
        <f t="shared" si="2"/>
        <v>440338035.42000002</v>
      </c>
      <c r="H21" s="19">
        <f t="shared" si="2"/>
        <v>71489636.180000037</v>
      </c>
    </row>
    <row r="22" spans="1:8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>
      <c r="A26" s="27" t="s">
        <v>12</v>
      </c>
      <c r="B26" s="22"/>
      <c r="C26" s="33">
        <f t="shared" ref="C26:H26" si="3">SUM(C27+C28+C29+C30+C33+C37+C38)</f>
        <v>360948352.75</v>
      </c>
      <c r="D26" s="33">
        <f t="shared" si="3"/>
        <v>43494087.480000004</v>
      </c>
      <c r="E26" s="33">
        <f t="shared" si="3"/>
        <v>404442440.22999996</v>
      </c>
      <c r="F26" s="33">
        <f t="shared" si="3"/>
        <v>322102440.69</v>
      </c>
      <c r="G26" s="33">
        <f t="shared" si="3"/>
        <v>321892440.69</v>
      </c>
      <c r="H26" s="33">
        <f t="shared" si="3"/>
        <v>-39055912.059999973</v>
      </c>
    </row>
    <row r="27" spans="1:8">
      <c r="A27" s="23"/>
      <c r="B27" s="24" t="s">
        <v>0</v>
      </c>
      <c r="C27" s="34">
        <v>15172703.42</v>
      </c>
      <c r="D27" s="34">
        <v>760548.97</v>
      </c>
      <c r="E27" s="34">
        <f>C27+D27</f>
        <v>15933252.390000001</v>
      </c>
      <c r="F27" s="34">
        <v>16513533.939999999</v>
      </c>
      <c r="G27" s="34">
        <v>16513533.939999999</v>
      </c>
      <c r="H27" s="34">
        <f>G27-C27</f>
        <v>1340830.5199999996</v>
      </c>
    </row>
    <row r="28" spans="1:8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>
      <c r="A29" s="23"/>
      <c r="B29" s="24" t="s">
        <v>3</v>
      </c>
      <c r="C29" s="34">
        <v>3092405.33</v>
      </c>
      <c r="D29" s="34">
        <v>2683406.5</v>
      </c>
      <c r="E29" s="34">
        <f t="shared" si="4"/>
        <v>5775811.8300000001</v>
      </c>
      <c r="F29" s="34">
        <v>6105803.2599999998</v>
      </c>
      <c r="G29" s="34">
        <v>6105803.2599999998</v>
      </c>
      <c r="H29" s="34">
        <f t="shared" si="5"/>
        <v>3013397.9299999997</v>
      </c>
    </row>
    <row r="30" spans="1:8">
      <c r="A30" s="23"/>
      <c r="B30" s="24" t="s">
        <v>4</v>
      </c>
      <c r="C30" s="34">
        <v>7005200.21</v>
      </c>
      <c r="D30" s="34">
        <v>1004057.32</v>
      </c>
      <c r="E30" s="34">
        <f t="shared" si="4"/>
        <v>8009257.5300000003</v>
      </c>
      <c r="F30" s="34">
        <v>9558373.9000000004</v>
      </c>
      <c r="G30" s="34">
        <v>9348373.9000000004</v>
      </c>
      <c r="H30" s="34">
        <f t="shared" si="5"/>
        <v>2343173.6900000004</v>
      </c>
    </row>
    <row r="31" spans="1:8">
      <c r="A31" s="23"/>
      <c r="B31" s="25" t="s">
        <v>5</v>
      </c>
      <c r="C31" s="34">
        <v>5510609.96</v>
      </c>
      <c r="D31" s="34">
        <v>2498647.5699999998</v>
      </c>
      <c r="E31" s="34">
        <f t="shared" si="4"/>
        <v>8009257.5299999993</v>
      </c>
      <c r="F31" s="34">
        <v>9558373.9000000004</v>
      </c>
      <c r="G31" s="34">
        <v>9348373.9000000004</v>
      </c>
      <c r="H31" s="34">
        <f t="shared" si="5"/>
        <v>3837763.9400000004</v>
      </c>
    </row>
    <row r="32" spans="1:8">
      <c r="A32" s="23"/>
      <c r="B32" s="25" t="s">
        <v>6</v>
      </c>
      <c r="C32" s="34">
        <v>1494590.25</v>
      </c>
      <c r="D32" s="34">
        <v>-1494590.25</v>
      </c>
      <c r="E32" s="34">
        <f t="shared" si="4"/>
        <v>0</v>
      </c>
      <c r="F32" s="34">
        <v>0</v>
      </c>
      <c r="G32" s="34">
        <v>0</v>
      </c>
      <c r="H32" s="34">
        <f t="shared" si="5"/>
        <v>-1494590.25</v>
      </c>
    </row>
    <row r="33" spans="1:8">
      <c r="A33" s="23"/>
      <c r="B33" s="24" t="s">
        <v>7</v>
      </c>
      <c r="C33" s="34">
        <v>2933846.08</v>
      </c>
      <c r="D33" s="34">
        <v>-683297.38</v>
      </c>
      <c r="E33" s="34">
        <f t="shared" si="4"/>
        <v>2250548.7000000002</v>
      </c>
      <c r="F33" s="34">
        <v>2494495.0299999998</v>
      </c>
      <c r="G33" s="34">
        <v>2494495.0299999998</v>
      </c>
      <c r="H33" s="34">
        <f t="shared" si="5"/>
        <v>-439351.05000000028</v>
      </c>
    </row>
    <row r="34" spans="1:8">
      <c r="A34" s="23"/>
      <c r="B34" s="25" t="s">
        <v>5</v>
      </c>
      <c r="C34" s="34">
        <v>2933846.08</v>
      </c>
      <c r="D34" s="34">
        <v>-683297.38</v>
      </c>
      <c r="E34" s="34">
        <f t="shared" si="4"/>
        <v>2250548.7000000002</v>
      </c>
      <c r="F34" s="34">
        <v>2494495.0299999998</v>
      </c>
      <c r="G34" s="34">
        <v>2494495.0299999998</v>
      </c>
      <c r="H34" s="34">
        <f t="shared" si="5"/>
        <v>-439351.05000000028</v>
      </c>
    </row>
    <row r="35" spans="1:8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>
      <c r="A37" s="23"/>
      <c r="B37" s="24" t="s">
        <v>9</v>
      </c>
      <c r="C37" s="34">
        <v>332744197.70999998</v>
      </c>
      <c r="D37" s="34">
        <v>39729372.07</v>
      </c>
      <c r="E37" s="34">
        <f>C37+D37</f>
        <v>372473569.77999997</v>
      </c>
      <c r="F37" s="34">
        <v>287430234.56</v>
      </c>
      <c r="G37" s="34">
        <v>287430234.56</v>
      </c>
      <c r="H37" s="34">
        <f t="shared" si="5"/>
        <v>-45313963.149999976</v>
      </c>
    </row>
    <row r="38" spans="1:8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>
      <c r="A39" s="39"/>
      <c r="B39" s="24"/>
      <c r="C39" s="34"/>
      <c r="D39" s="34"/>
      <c r="E39" s="34"/>
      <c r="F39" s="34"/>
      <c r="G39" s="34"/>
      <c r="H39" s="34"/>
    </row>
    <row r="40" spans="1:8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>
      <c r="A44" s="39"/>
      <c r="B44" s="24"/>
      <c r="C44" s="34"/>
      <c r="D44" s="34"/>
      <c r="E44" s="34"/>
      <c r="F44" s="34"/>
      <c r="G44" s="34"/>
      <c r="H44" s="34"/>
    </row>
    <row r="45" spans="1:8">
      <c r="A45" s="26" t="s">
        <v>14</v>
      </c>
      <c r="B45" s="26"/>
      <c r="C45" s="35">
        <f t="shared" ref="C45:H45" si="8">SUM(C46)</f>
        <v>7900046.4900000002</v>
      </c>
      <c r="D45" s="35">
        <f t="shared" si="8"/>
        <v>111671387.62</v>
      </c>
      <c r="E45" s="35">
        <f t="shared" si="8"/>
        <v>119571434.11</v>
      </c>
      <c r="F45" s="35">
        <f t="shared" si="8"/>
        <v>118445594.73</v>
      </c>
      <c r="G45" s="35">
        <f t="shared" si="8"/>
        <v>118445594.73</v>
      </c>
      <c r="H45" s="35">
        <f t="shared" si="8"/>
        <v>110545548.24000001</v>
      </c>
    </row>
    <row r="46" spans="1:8">
      <c r="A46" s="21"/>
      <c r="B46" s="24" t="s">
        <v>10</v>
      </c>
      <c r="C46" s="34">
        <v>7900046.4900000002</v>
      </c>
      <c r="D46" s="34">
        <v>111671387.62</v>
      </c>
      <c r="E46" s="35">
        <f>C46+D46</f>
        <v>119571434.11</v>
      </c>
      <c r="F46" s="34">
        <v>118445594.73</v>
      </c>
      <c r="G46" s="34">
        <v>118445594.73</v>
      </c>
      <c r="H46" s="35">
        <f>G46-C46</f>
        <v>110545548.24000001</v>
      </c>
    </row>
    <row r="47" spans="1:8">
      <c r="A47" s="21"/>
      <c r="B47" s="24"/>
      <c r="C47" s="35"/>
      <c r="D47" s="35"/>
      <c r="E47" s="35"/>
      <c r="F47" s="35"/>
      <c r="G47" s="35"/>
      <c r="H47" s="35"/>
    </row>
    <row r="48" spans="1:8">
      <c r="A48" s="28"/>
      <c r="B48" s="29" t="s">
        <v>21</v>
      </c>
      <c r="C48" s="32">
        <f t="shared" ref="C48:H48" si="9">SUM(C45+C40+C26)</f>
        <v>368848399.24000001</v>
      </c>
      <c r="D48" s="32">
        <f t="shared" si="9"/>
        <v>155165475.10000002</v>
      </c>
      <c r="E48" s="32">
        <f t="shared" si="9"/>
        <v>524013874.33999997</v>
      </c>
      <c r="F48" s="32">
        <f t="shared" si="9"/>
        <v>440548035.42000002</v>
      </c>
      <c r="G48" s="32">
        <f t="shared" si="9"/>
        <v>440338035.42000002</v>
      </c>
      <c r="H48" s="19">
        <f t="shared" si="9"/>
        <v>71489636.180000037</v>
      </c>
    </row>
    <row r="49" spans="1:8" ht="11.25" customHeight="1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rintOptions horizontalCentered="1"/>
  <pageMargins left="0.70866141732283472" right="0.70866141732283472" top="0.15748031496062992" bottom="0.19685039370078741" header="0.31496062992125984" footer="0.31496062992125984"/>
  <pageSetup paperSize="9" scale="85" orientation="landscape" r:id="rId1"/>
  <ignoredErrors>
    <ignoredError sqref="C4:H4 C25:G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2018-10-06T20:41:47Z</cp:lastPrinted>
  <dcterms:created xsi:type="dcterms:W3CDTF">2012-12-11T20:48:19Z</dcterms:created>
  <dcterms:modified xsi:type="dcterms:W3CDTF">2018-10-06T20:42:01Z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